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<sst xmlns="http://schemas.openxmlformats.org/spreadsheetml/2006/main" count="126" uniqueCount="86">
  <si>
    <t>Booked Job Scorecard  ·  Orange County Home Service Sales &amp; Marketing</t>
  </si>
  <si>
    <t>Date</t>
  </si>
  <si>
    <t>Opportunity ID</t>
  </si>
  <si>
    <t>Customer / Lead Reference</t>
  </si>
  <si>
    <t>Lead Source</t>
  </si>
  <si>
    <t>Source Detail / Campaign</t>
  </si>
  <si>
    <t>Inbound Channel</t>
  </si>
  <si>
    <t>New or Existing Customer</t>
  </si>
  <si>
    <t>Qualified Opportunity?</t>
  </si>
  <si>
    <t>Disqualification Reason</t>
  </si>
  <si>
    <t>Call Answered?</t>
  </si>
  <si>
    <t>Missed Call?</t>
  </si>
  <si>
    <t>Response Time Minutes</t>
  </si>
  <si>
    <t>Booked?</t>
  </si>
  <si>
    <t>Booking Date</t>
  </si>
  <si>
    <t>Appointment Completed?</t>
  </si>
  <si>
    <t>Estimate Issued?</t>
  </si>
  <si>
    <t>Estimate Amount</t>
  </si>
  <si>
    <t>Sold?</t>
  </si>
  <si>
    <t>Sold Revenue</t>
  </si>
  <si>
    <t>Lost / Not Sold Reason</t>
  </si>
  <si>
    <t>Follow-Up Needed?</t>
  </si>
  <si>
    <t>Next Follow-Up Date</t>
  </si>
  <si>
    <t>Notes</t>
  </si>
  <si>
    <t>2026-01-02</t>
  </si>
  <si>
    <t>OPP-0001</t>
  </si>
  <si>
    <t>Jane D. (Irvine)</t>
  </si>
  <si>
    <t>Google Search</t>
  </si>
  <si>
    <t>Brand campaign</t>
  </si>
  <si>
    <t>Phone</t>
  </si>
  <si>
    <t>New</t>
  </si>
  <si>
    <t>Yes</t>
  </si>
  <si>
    <t/>
  </si>
  <si>
    <t>No</t>
  </si>
  <si>
    <t>2026-01-03</t>
  </si>
  <si>
    <t>Example row - replace</t>
  </si>
  <si>
    <t>OPP-0002</t>
  </si>
  <si>
    <t>Mark T.</t>
  </si>
  <si>
    <t>Facebook</t>
  </si>
  <si>
    <t>Spring promo</t>
  </si>
  <si>
    <t>Form</t>
  </si>
  <si>
    <t>N/A</t>
  </si>
  <si>
    <t>Price</t>
  </si>
  <si>
    <t>2026-01-09</t>
  </si>
  <si>
    <t>OPP-0003</t>
  </si>
  <si>
    <t>Spam call</t>
  </si>
  <si>
    <t>Unknown</t>
  </si>
  <si>
    <t>Spam</t>
  </si>
  <si>
    <t>Disqualified example</t>
  </si>
  <si>
    <t>Your Numbers  ·  Booked Job Scorecard</t>
  </si>
  <si>
    <t>Marketing spend (enter):</t>
  </si>
  <si>
    <t>Type your relevant marketing spend for this period here.</t>
  </si>
  <si>
    <t>Metric</t>
  </si>
  <si>
    <t>Value</t>
  </si>
  <si>
    <t>How it's calculated</t>
  </si>
  <si>
    <t>Qualified opportunities</t>
  </si>
  <si>
    <t>Count of Qualified Opportunity? = Yes</t>
  </si>
  <si>
    <t>Missed calls</t>
  </si>
  <si>
    <t>Count of Missed Call? = Yes</t>
  </si>
  <si>
    <t>Booked appointments</t>
  </si>
  <si>
    <t>Count of Booked? = Yes</t>
  </si>
  <si>
    <t>Completed appointments</t>
  </si>
  <si>
    <t>Count of Appointment Completed? = Yes</t>
  </si>
  <si>
    <t>Estimates issued</t>
  </si>
  <si>
    <t>Count of Estimate Issued? = Yes</t>
  </si>
  <si>
    <t>Sold jobs</t>
  </si>
  <si>
    <t>Count of Sold? = Yes</t>
  </si>
  <si>
    <t>Sold revenue</t>
  </si>
  <si>
    <t>Sum of Sold Revenue where Sold? = Yes</t>
  </si>
  <si>
    <t>Missed-call rate</t>
  </si>
  <si>
    <t>Missed calls / qualified opportunities</t>
  </si>
  <si>
    <t>Booking rate</t>
  </si>
  <si>
    <t>Booked / qualified opportunities</t>
  </si>
  <si>
    <t>Completion rate</t>
  </si>
  <si>
    <t>Completed / booked</t>
  </si>
  <si>
    <t>Close rate</t>
  </si>
  <si>
    <t>Sold / estimates issued</t>
  </si>
  <si>
    <t>Average ticket</t>
  </si>
  <si>
    <t>Sold revenue / sold jobs</t>
  </si>
  <si>
    <t>Cost per lead</t>
  </si>
  <si>
    <t>Marketing spend / qualified opportunities</t>
  </si>
  <si>
    <t>Cost per booked job</t>
  </si>
  <si>
    <t>Marketing spend / booked jobs</t>
  </si>
  <si>
    <t>Revenue per lead</t>
  </si>
  <si>
    <t>Sold revenue / qualified opportunities</t>
  </si>
  <si>
    <t>Start with the last 30 days. These are diagnostic numbers from what you record — not a guarantee or an estimate of jobs or dollars lost.  ·  orangecountyhomeservicemarketing.com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</si>
</sst>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FFFFFF"/>
      <sz val="10"/>
      <name val="Arial"/>
    </font>
    <font>
      <color rgb="FF1F2937"/>
      <sz val="10"/>
      <name val="Arial"/>
    </font>
    <font>
      <b/>
      <color rgb="FF1F2937"/>
      <name val="Arial"/>
    </font>
    <font>
      <i/>
      <color rgb="FF1F2937"/>
      <sz val="9"/>
      <name val="Arial"/>
    </font>
    <font>
      <b/>
      <color rgb="FF011E5F"/>
      <sz val="10"/>
      <name val="Arial"/>
    </font>
    <font>
      <b/>
      <color rgb="FF1F2937"/>
      <sz val="11"/>
      <name val="Arial"/>
    </font>
    <font>
      <color rgb="FF1F2937"/>
      <sz val="9"/>
      <name val="Arial"/>
    </font>
    <font>
      <i/>
      <color rgb="FFF76F07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011E5F"/>
      </patternFill>
    </fill>
    <fill>
      <patternFill patternType="solid">
        <fgColor rgb="FF016DC0"/>
      </patternFill>
    </fill>
    <fill>
      <patternFill patternType="solid">
        <fgColor rgb="FFF7FAFC"/>
      </patternFill>
    </fill>
    <fill>
      <patternFill patternType="solid">
        <fgColor rgb="FFDCE8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11E5F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3" fillId="4" borderId="0" xfId="0" applyFont="1" applyFill="1"/>
    <xf numFmtId="164" fontId="3" fillId="4" borderId="0" xfId="0" applyNumberFormat="1" applyFont="1" applyFill="1"/>
    <xf numFmtId="0" fontId="0" fillId="4" borderId="0" xfId="0" applyFill="1"/>
    <xf numFmtId="164" fontId="0" fillId="4" borderId="0" xfId="0" applyNumberFormat="1" applyFill="1"/>
    <xf numFmtId="0" fontId="1" fillId="2" borderId="0" xfId="0" applyFont="1" applyFill="1" applyAlignment="1">
      <alignment horizontal="left" vertical="center" indent="1"/>
    </xf>
    <xf numFmtId="0" fontId="4" fillId="0" borderId="0" xfId="0" applyFont="1"/>
    <xf numFmtId="164" fontId="0" fillId="5" borderId="2" xfId="0" applyNumberFormat="1" applyFill="1" applyBorder="1"/>
    <xf numFmtId="0" fontId="5" fillId="0" borderId="0" xfId="0" applyFont="1"/>
    <xf numFmtId="0" fontId="2" fillId="3" borderId="0" xfId="0" applyFont="1" applyFill="1"/>
    <xf numFmtId="0" fontId="6" fillId="0" borderId="0" xfId="0" applyFont="1"/>
    <xf numFmtId="1" fontId="7" fillId="0" borderId="0" xfId="0" applyNumberFormat="1" applyFont="1" applyAlignment="1">
      <alignment horizontal="right"/>
    </xf>
    <xf numFmtId="0" fontId="8" fillId="0" borderId="0" xfId="0" applyFont="1"/>
    <xf numFmtId="0" fontId="6" fillId="4" borderId="0" xfId="0" applyFont="1" applyFill="1"/>
    <xf numFmtId="1" fontId="7" fillId="4" borderId="0" xfId="0" applyNumberFormat="1" applyFont="1" applyFill="1" applyAlignment="1">
      <alignment horizontal="right"/>
    </xf>
    <xf numFmtId="0" fontId="8" fillId="4" borderId="0" xfId="0" applyFont="1" applyFill="1"/>
    <xf numFmtId="164" fontId="7" fillId="0" borderId="0" xfId="0" applyNumberFormat="1" applyFont="1" applyAlignment="1">
      <alignment horizontal="right"/>
    </xf>
    <xf numFmtId="9" fontId="7" fillId="4" borderId="0" xfId="0" applyNumberFormat="1" applyFont="1" applyFill="1" applyAlignment="1">
      <alignment horizontal="right"/>
    </xf>
    <xf numFmtId="9" fontId="7" fillId="0" borderId="0" xfId="0" applyNumberFormat="1" applyFont="1" applyAlignment="1">
      <alignment horizontal="right"/>
    </xf>
    <xf numFmtId="164" fontId="7" fillId="4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pane xSplit="2" ySplit="2" topLeftCell="C3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24" customWidth="1"/>
    <col min="4" max="4" width="16" customWidth="1"/>
    <col min="5" max="5" width="22" customWidth="1"/>
    <col min="6" max="6" width="16" customWidth="1"/>
    <col min="7" max="7" width="20" customWidth="1"/>
    <col min="8" max="8" width="18" customWidth="1"/>
    <col min="9" max="9" width="22" customWidth="1"/>
    <col min="10" max="10" width="14" customWidth="1"/>
    <col min="11" max="11" width="12" customWidth="1"/>
    <col min="12" max="12" width="18" customWidth="1"/>
    <col min="13" max="13" width="10" customWidth="1"/>
    <col min="14" max="14" width="14" customWidth="1"/>
    <col min="15" max="15" width="20" customWidth="1"/>
    <col min="16" max="16" width="16" customWidth="1"/>
    <col min="17" max="17" width="16" style="1" customWidth="1"/>
    <col min="18" max="18" width="10" customWidth="1"/>
    <col min="19" max="19" width="14" style="1" customWidth="1"/>
    <col min="20" max="20" width="20" customWidth="1"/>
    <col min="21" max="21" width="16" customWidth="1"/>
    <col min="22" max="22" width="18" customWidth="1"/>
    <col min="23" max="23" width="30" customWidth="1"/>
  </cols>
  <sheetData>
    <row r="1" ht="28" customHeight="1" spans="1:2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4" customHeight="1" spans="1:23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3" t="s">
        <v>18</v>
      </c>
      <c r="S2" s="4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spans="1:23" x14ac:dyDescent="0.25">
      <c r="A3" s="5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31</v>
      </c>
      <c r="K3" s="5" t="s">
        <v>33</v>
      </c>
      <c r="L3" s="5">
        <v>3</v>
      </c>
      <c r="M3" s="5" t="s">
        <v>31</v>
      </c>
      <c r="N3" s="5" t="s">
        <v>34</v>
      </c>
      <c r="O3" s="5" t="s">
        <v>31</v>
      </c>
      <c r="P3" s="5" t="s">
        <v>31</v>
      </c>
      <c r="Q3" s="6">
        <v>850</v>
      </c>
      <c r="R3" s="5" t="s">
        <v>31</v>
      </c>
      <c r="S3" s="6">
        <v>850</v>
      </c>
      <c r="T3" s="5" t="s">
        <v>32</v>
      </c>
      <c r="U3" s="5" t="s">
        <v>33</v>
      </c>
      <c r="V3" s="5" t="s">
        <v>32</v>
      </c>
      <c r="W3" s="5" t="s">
        <v>35</v>
      </c>
    </row>
    <row r="4" spans="1:23" x14ac:dyDescent="0.25">
      <c r="A4" s="7" t="s">
        <v>24</v>
      </c>
      <c r="B4" s="7" t="s">
        <v>36</v>
      </c>
      <c r="C4" s="7" t="s">
        <v>37</v>
      </c>
      <c r="D4" s="7" t="s">
        <v>38</v>
      </c>
      <c r="E4" s="7" t="s">
        <v>39</v>
      </c>
      <c r="F4" s="7" t="s">
        <v>40</v>
      </c>
      <c r="G4" s="7" t="s">
        <v>30</v>
      </c>
      <c r="H4" s="7" t="s">
        <v>31</v>
      </c>
      <c r="I4" s="7" t="s">
        <v>32</v>
      </c>
      <c r="J4" s="7" t="s">
        <v>41</v>
      </c>
      <c r="K4" s="7" t="s">
        <v>41</v>
      </c>
      <c r="L4" s="7">
        <v>42</v>
      </c>
      <c r="M4" s="7" t="s">
        <v>33</v>
      </c>
      <c r="N4" s="7" t="s">
        <v>32</v>
      </c>
      <c r="O4" s="7" t="s">
        <v>33</v>
      </c>
      <c r="P4" s="7" t="s">
        <v>33</v>
      </c>
      <c r="Q4" s="8" t="s">
        <v>32</v>
      </c>
      <c r="R4" s="7" t="s">
        <v>33</v>
      </c>
      <c r="S4" s="8" t="s">
        <v>32</v>
      </c>
      <c r="T4" s="7" t="s">
        <v>42</v>
      </c>
      <c r="U4" s="7" t="s">
        <v>31</v>
      </c>
      <c r="V4" s="7" t="s">
        <v>43</v>
      </c>
      <c r="W4" s="7" t="s">
        <v>35</v>
      </c>
    </row>
    <row r="5" spans="1:23" x14ac:dyDescent="0.25">
      <c r="A5" s="5" t="s">
        <v>34</v>
      </c>
      <c r="B5" s="5" t="s">
        <v>44</v>
      </c>
      <c r="C5" s="5" t="s">
        <v>45</v>
      </c>
      <c r="D5" s="5" t="s">
        <v>46</v>
      </c>
      <c r="E5" s="5" t="s">
        <v>32</v>
      </c>
      <c r="F5" s="5" t="s">
        <v>29</v>
      </c>
      <c r="G5" s="5" t="s">
        <v>30</v>
      </c>
      <c r="H5" s="5" t="s">
        <v>33</v>
      </c>
      <c r="I5" s="5" t="s">
        <v>47</v>
      </c>
      <c r="J5" s="5" t="s">
        <v>31</v>
      </c>
      <c r="K5" s="5" t="s">
        <v>33</v>
      </c>
      <c r="L5" s="5" t="s">
        <v>32</v>
      </c>
      <c r="M5" s="5" t="s">
        <v>33</v>
      </c>
      <c r="N5" s="5" t="s">
        <v>32</v>
      </c>
      <c r="O5" s="5" t="s">
        <v>33</v>
      </c>
      <c r="P5" s="5" t="s">
        <v>33</v>
      </c>
      <c r="Q5" s="6" t="s">
        <v>32</v>
      </c>
      <c r="R5" s="5" t="s">
        <v>33</v>
      </c>
      <c r="S5" s="6" t="s">
        <v>32</v>
      </c>
      <c r="T5" s="5" t="s">
        <v>32</v>
      </c>
      <c r="U5" s="5" t="s">
        <v>33</v>
      </c>
      <c r="V5" s="5" t="s">
        <v>32</v>
      </c>
      <c r="W5" s="5" t="s">
        <v>48</v>
      </c>
    </row>
    <row r="7" spans="1:2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9"/>
      <c r="S7" s="10"/>
      <c r="T7" s="9"/>
      <c r="U7" s="9"/>
      <c r="V7" s="9"/>
      <c r="W7" s="9"/>
    </row>
    <row r="9" spans="1:2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9"/>
      <c r="S9" s="10"/>
      <c r="T9" s="9"/>
      <c r="U9" s="9"/>
      <c r="V9" s="9"/>
      <c r="W9" s="9"/>
    </row>
    <row r="11" spans="1:2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9"/>
      <c r="S11" s="10"/>
      <c r="T11" s="9"/>
      <c r="U11" s="9"/>
      <c r="V11" s="9"/>
      <c r="W11" s="9"/>
    </row>
    <row r="13" spans="1:2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9"/>
      <c r="S13" s="10"/>
      <c r="T13" s="9"/>
      <c r="U13" s="9"/>
      <c r="V13" s="9"/>
      <c r="W13" s="9"/>
    </row>
    <row r="15" spans="1:2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9"/>
      <c r="S15" s="10"/>
      <c r="T15" s="9"/>
      <c r="U15" s="9"/>
      <c r="V15" s="9"/>
      <c r="W15" s="9"/>
    </row>
    <row r="17" spans="1:2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  <c r="R17" s="9"/>
      <c r="S17" s="10"/>
      <c r="T17" s="9"/>
      <c r="U17" s="9"/>
      <c r="V17" s="9"/>
      <c r="W17" s="9"/>
    </row>
    <row r="19" spans="1:2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9"/>
      <c r="S19" s="10"/>
      <c r="T19" s="9"/>
      <c r="U19" s="9"/>
      <c r="V19" s="9"/>
      <c r="W19" s="9"/>
    </row>
    <row r="21" spans="1:2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9"/>
      <c r="S21" s="10"/>
      <c r="T21" s="9"/>
      <c r="U21" s="9"/>
      <c r="V21" s="9"/>
      <c r="W21" s="9"/>
    </row>
    <row r="23" spans="1:2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9"/>
      <c r="S23" s="10"/>
      <c r="T23" s="9"/>
      <c r="U23" s="9"/>
      <c r="V23" s="9"/>
      <c r="W23" s="9"/>
    </row>
    <row r="25" spans="1:2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9"/>
      <c r="S25" s="10"/>
      <c r="T25" s="9"/>
      <c r="U25" s="9"/>
      <c r="V25" s="9"/>
      <c r="W25" s="9"/>
    </row>
    <row r="27" spans="1:2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  <c r="R27" s="9"/>
      <c r="S27" s="10"/>
      <c r="T27" s="9"/>
      <c r="U27" s="9"/>
      <c r="V27" s="9"/>
      <c r="W27" s="9"/>
    </row>
    <row r="29" spans="1:2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10"/>
      <c r="R29" s="9"/>
      <c r="S29" s="10"/>
      <c r="T29" s="9"/>
      <c r="U29" s="9"/>
      <c r="V29" s="9"/>
      <c r="W29" s="9"/>
    </row>
    <row r="31" spans="1:2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10"/>
      <c r="T31" s="9"/>
      <c r="U31" s="9"/>
      <c r="V31" s="9"/>
      <c r="W31" s="9"/>
    </row>
    <row r="33" spans="1:2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  <c r="R33" s="9"/>
      <c r="S33" s="10"/>
      <c r="T33" s="9"/>
      <c r="U33" s="9"/>
      <c r="V33" s="9"/>
      <c r="W33" s="9"/>
    </row>
    <row r="35" spans="1:2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0"/>
      <c r="R35" s="9"/>
      <c r="S35" s="10"/>
      <c r="T35" s="9"/>
      <c r="U35" s="9"/>
      <c r="V35" s="9"/>
      <c r="W35" s="9"/>
    </row>
  </sheetData>
  <autoFilter ref="A2:W2"/>
  <mergeCells count="1">
    <mergeCell ref="A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FormatPr defaultRowHeight="15" outlineLevelRow="0" outlineLevelCol="0" x14ac:dyDescent="55"/>
  <cols>
    <col min="1" max="1" width="30" customWidth="1"/>
    <col min="2" max="2" width="16" customWidth="1"/>
    <col min="3" max="3" width="52" customWidth="1"/>
  </cols>
  <sheetData>
    <row r="1" ht="28" customHeight="1" spans="1:3" x14ac:dyDescent="0.25">
      <c r="A1" s="11" t="s">
        <v>49</v>
      </c>
      <c r="B1" s="11"/>
      <c r="C1" s="11"/>
    </row>
    <row r="3" spans="1:3" x14ac:dyDescent="0.25">
      <c r="A3" s="12" t="s">
        <v>50</v>
      </c>
      <c r="B3" s="13">
        <v>0</v>
      </c>
      <c r="C3" s="14" t="s">
        <v>51</v>
      </c>
    </row>
    <row r="5" spans="1:3" x14ac:dyDescent="0.25">
      <c r="A5" s="15" t="s">
        <v>52</v>
      </c>
      <c r="B5" s="15" t="s">
        <v>53</v>
      </c>
      <c r="C5" s="15" t="s">
        <v>54</v>
      </c>
    </row>
    <row r="6" spans="1:3" x14ac:dyDescent="0.25">
      <c r="A6" s="16" t="s">
        <v>55</v>
      </c>
      <c r="B6" s="17">
        <f>COUNTIF(Scorecard!H3:H1000,"Yes")</f>
      </c>
      <c r="C6" s="18" t="s">
        <v>56</v>
      </c>
    </row>
    <row r="7" spans="1:3" x14ac:dyDescent="0.25">
      <c r="A7" s="19" t="s">
        <v>57</v>
      </c>
      <c r="B7" s="20">
        <f>COUNTIF(Scorecard!K3:K1000,"Yes")</f>
      </c>
      <c r="C7" s="21" t="s">
        <v>58</v>
      </c>
    </row>
    <row r="8" spans="1:3" x14ac:dyDescent="0.25">
      <c r="A8" s="16" t="s">
        <v>59</v>
      </c>
      <c r="B8" s="17">
        <f>COUNTIF(Scorecard!M3:M1000,"Yes")</f>
      </c>
      <c r="C8" s="18" t="s">
        <v>60</v>
      </c>
    </row>
    <row r="9" spans="1:3" x14ac:dyDescent="0.25">
      <c r="A9" s="19" t="s">
        <v>61</v>
      </c>
      <c r="B9" s="20">
        <f>COUNTIF(Scorecard!O3:O1000,"Yes")</f>
      </c>
      <c r="C9" s="21" t="s">
        <v>62</v>
      </c>
    </row>
    <row r="10" spans="1:3" x14ac:dyDescent="0.25">
      <c r="A10" s="16" t="s">
        <v>63</v>
      </c>
      <c r="B10" s="17">
        <f>COUNTIF(Scorecard!P3:P1000,"Yes")</f>
      </c>
      <c r="C10" s="18" t="s">
        <v>64</v>
      </c>
    </row>
    <row r="11" spans="1:3" x14ac:dyDescent="0.25">
      <c r="A11" s="19" t="s">
        <v>65</v>
      </c>
      <c r="B11" s="20">
        <f>COUNTIF(Scorecard!R3:R1000,"Yes")</f>
      </c>
      <c r="C11" s="21" t="s">
        <v>66</v>
      </c>
    </row>
    <row r="12" spans="1:3" x14ac:dyDescent="0.25">
      <c r="A12" s="16" t="s">
        <v>67</v>
      </c>
      <c r="B12" s="22">
        <f>SUMIF(Scorecard!R3:R1000,"Yes",Scorecard!S3:S1000)</f>
      </c>
      <c r="C12" s="18" t="s">
        <v>68</v>
      </c>
    </row>
    <row r="13" spans="1:3" x14ac:dyDescent="0.25">
      <c r="A13" s="19" t="s">
        <v>69</v>
      </c>
      <c r="B13" s="23">
        <f>IFERROR(COUNTIF(Scorecard!K3:K1000,"Yes")/COUNTIF(Scorecard!H3:H1000,"Yes"),"")</f>
      </c>
      <c r="C13" s="21" t="s">
        <v>70</v>
      </c>
    </row>
    <row r="14" spans="1:3" x14ac:dyDescent="0.25">
      <c r="A14" s="16" t="s">
        <v>71</v>
      </c>
      <c r="B14" s="24">
        <f>IFERROR(COUNTIF(Scorecard!M3:M1000,"Yes")/COUNTIF(Scorecard!H3:H1000,"Yes"),"")</f>
      </c>
      <c r="C14" s="18" t="s">
        <v>72</v>
      </c>
    </row>
    <row r="15" spans="1:3" x14ac:dyDescent="0.25">
      <c r="A15" s="19" t="s">
        <v>73</v>
      </c>
      <c r="B15" s="23">
        <f>IFERROR(COUNTIF(Scorecard!O3:O1000,"Yes")/COUNTIF(Scorecard!M3:M1000,"Yes"),"")</f>
      </c>
      <c r="C15" s="21" t="s">
        <v>74</v>
      </c>
    </row>
    <row r="16" spans="1:3" x14ac:dyDescent="0.25">
      <c r="A16" s="16" t="s">
        <v>75</v>
      </c>
      <c r="B16" s="24">
        <f>IFERROR(COUNTIF(Scorecard!R3:R1000,"Yes")/COUNTIF(Scorecard!P3:P1000,"Yes"),"")</f>
      </c>
      <c r="C16" s="18" t="s">
        <v>76</v>
      </c>
    </row>
    <row r="17" spans="1:3" x14ac:dyDescent="0.25">
      <c r="A17" s="19" t="s">
        <v>77</v>
      </c>
      <c r="B17" s="25">
        <f>IFERROR(SUMIF(Scorecard!R3:R1000,"Yes",Scorecard!S3:S1000)/COUNTIF(Scorecard!R3:R1000,"Yes"),"")</f>
      </c>
      <c r="C17" s="21" t="s">
        <v>78</v>
      </c>
    </row>
    <row r="18" spans="1:3" x14ac:dyDescent="0.25">
      <c r="A18" s="16" t="s">
        <v>79</v>
      </c>
      <c r="B18" s="22">
        <f>IFERROR($B$3/COUNTIF(Scorecard!H3:H1000,"Yes"),"")</f>
      </c>
      <c r="C18" s="18" t="s">
        <v>80</v>
      </c>
    </row>
    <row r="19" spans="1:3" x14ac:dyDescent="0.25">
      <c r="A19" s="19" t="s">
        <v>81</v>
      </c>
      <c r="B19" s="25">
        <f>IFERROR($B$3/COUNTIF(Scorecard!M3:M1000,"Yes"),"")</f>
      </c>
      <c r="C19" s="21" t="s">
        <v>82</v>
      </c>
    </row>
    <row r="20" spans="1:3" x14ac:dyDescent="0.25">
      <c r="A20" s="16" t="s">
        <v>83</v>
      </c>
      <c r="B20" s="22">
        <f>IFERROR(SUMIF(Scorecard!R3:R1000,"Yes",Scorecard!S3:S1000)/COUNTIF(Scorecard!H3:H1000,"Yes"),"")</f>
      </c>
      <c r="C20" s="18" t="s">
        <v>84</v>
      </c>
    </row>
    <row r="22" ht="30" customHeight="1" spans="1:3" x14ac:dyDescent="0.25">
      <c r="A22" s="26" t="s">
        <v>85</v>
      </c>
      <c r="B22" s="26"/>
      <c r="C22" s="26"/>
    </row>
  </sheetData>
  <mergeCells count="2">
    <mergeCell ref="A1:C1"/>
    <mergeCell ref="A22:C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County Home Service Sales &amp; Marketing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2026-08-14T20:47:12Z</dcterms:modified>
</cp:coreProperties>
</file>